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inchik\Desktop\ПРОГРАММЫ\Новые МП\Качественные услуги\МП Качественные услуги\"/>
    </mc:Choice>
  </mc:AlternateContent>
  <bookViews>
    <workbookView xWindow="14400" yWindow="0" windowWidth="14400" windowHeight="16200"/>
  </bookViews>
  <sheets>
    <sheet name="Раздел 1" sheetId="1" r:id="rId1"/>
    <sheet name="Раздел 2" sheetId="2" r:id="rId2"/>
    <sheet name="Раздел 3" sheetId="5" r:id="rId3"/>
    <sheet name="Раздел 4" sheetId="4" r:id="rId4"/>
  </sheets>
  <definedNames>
    <definedName name="_xlnm.Print_Area" localSheetId="0">'Раздел 1'!$A$1:$N$20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" l="1"/>
  <c r="H7" i="4"/>
  <c r="N7" i="4"/>
  <c r="H9" i="4" l="1"/>
  <c r="I8" i="4" l="1"/>
  <c r="J8" i="4"/>
  <c r="K8" i="4"/>
  <c r="L8" i="4"/>
  <c r="M8" i="4"/>
  <c r="I9" i="4"/>
  <c r="J9" i="4"/>
  <c r="K9" i="4"/>
  <c r="L9" i="4"/>
  <c r="M9" i="4"/>
  <c r="I10" i="4"/>
  <c r="J10" i="4"/>
  <c r="K10" i="4"/>
  <c r="L10" i="4"/>
  <c r="M10" i="4"/>
  <c r="I11" i="4"/>
  <c r="J11" i="4"/>
  <c r="K11" i="4"/>
  <c r="L11" i="4"/>
  <c r="M11" i="4"/>
  <c r="H10" i="4"/>
  <c r="H11" i="4"/>
  <c r="N31" i="4"/>
  <c r="N30" i="4"/>
  <c r="N29" i="4"/>
  <c r="N28" i="4"/>
  <c r="M27" i="4"/>
  <c r="L27" i="4"/>
  <c r="K27" i="4"/>
  <c r="J27" i="4"/>
  <c r="I27" i="4"/>
  <c r="H27" i="4"/>
  <c r="N26" i="4"/>
  <c r="N25" i="4"/>
  <c r="N24" i="4"/>
  <c r="N23" i="4"/>
  <c r="M22" i="4"/>
  <c r="L22" i="4"/>
  <c r="K22" i="4"/>
  <c r="J22" i="4"/>
  <c r="I22" i="4"/>
  <c r="H22" i="4"/>
  <c r="N22" i="4" l="1"/>
  <c r="N27" i="4"/>
  <c r="H17" i="4"/>
  <c r="N21" i="4" l="1"/>
  <c r="N20" i="4"/>
  <c r="N19" i="4"/>
  <c r="N18" i="4"/>
  <c r="M17" i="4"/>
  <c r="L17" i="4"/>
  <c r="K17" i="4"/>
  <c r="J17" i="4"/>
  <c r="I17" i="4"/>
  <c r="H12" i="4"/>
  <c r="I12" i="4"/>
  <c r="J12" i="4"/>
  <c r="K12" i="4"/>
  <c r="L12" i="4"/>
  <c r="M12" i="4"/>
  <c r="N13" i="4"/>
  <c r="N14" i="4"/>
  <c r="N15" i="4"/>
  <c r="N16" i="4"/>
  <c r="N17" i="4" l="1"/>
  <c r="N12" i="4"/>
  <c r="I7" i="4" l="1"/>
  <c r="N11" i="4"/>
  <c r="N10" i="4"/>
  <c r="N9" i="4"/>
  <c r="N8" i="4"/>
  <c r="J7" i="4"/>
  <c r="K7" i="4"/>
  <c r="L7" i="4"/>
  <c r="M7" i="4"/>
  <c r="H19" i="1" l="1"/>
</calcChain>
</file>

<file path=xl/sharedStrings.xml><?xml version="1.0" encoding="utf-8"?>
<sst xmlns="http://schemas.openxmlformats.org/spreadsheetml/2006/main" count="156" uniqueCount="105">
  <si>
    <t xml:space="preserve">ПАСПОРТ МУНИЦИПАЛЬНОЙ ПРОГРАММЫ </t>
  </si>
  <si>
    <t>Раздел 1. Основные положения</t>
  </si>
  <si>
    <t>Куратор муниципальной программы</t>
  </si>
  <si>
    <t>Ответственный исполнитель муниципальной программы</t>
  </si>
  <si>
    <t>Соисполнители</t>
  </si>
  <si>
    <t>Участники</t>
  </si>
  <si>
    <t>Период реализации</t>
  </si>
  <si>
    <t xml:space="preserve">Цели/ задачи муниципальной программы </t>
  </si>
  <si>
    <t>Направления (подпрограммы)</t>
  </si>
  <si>
    <t>Объемы финансового обеспечения за весь период реализации</t>
  </si>
  <si>
    <t>Связь с национальными целями развития Российской Федерации/Государственными программами Сахалинской области</t>
  </si>
  <si>
    <t>№ п/п</t>
  </si>
  <si>
    <t>Наименование показателя</t>
  </si>
  <si>
    <t>Единица измерения (по ОКЕИ)</t>
  </si>
  <si>
    <t>Значения показателей</t>
  </si>
  <si>
    <t>Документ</t>
  </si>
  <si>
    <t>Ответственный за достижение показателя</t>
  </si>
  <si>
    <t>Связь с показателями национальных целей</t>
  </si>
  <si>
    <t>план</t>
  </si>
  <si>
    <t xml:space="preserve">Задачи структурного элемента / 
отдельного мероприятия
</t>
  </si>
  <si>
    <t>Краткое описание ожидаемых эффектов от реализации задачи структурного элемента</t>
  </si>
  <si>
    <t>1.</t>
  </si>
  <si>
    <t>1.1.</t>
  </si>
  <si>
    <t xml:space="preserve">Наименование муниципальной программы, структурного элемента/ источник финансового обеспечения
</t>
  </si>
  <si>
    <t>Объем финансового обеспечения по годам реализации, тыс. рублей</t>
  </si>
  <si>
    <t>Муниципальная программа (всего), в том числе:</t>
  </si>
  <si>
    <t>областной бюджет</t>
  </si>
  <si>
    <t>местный бюджет</t>
  </si>
  <si>
    <t xml:space="preserve">федеральный бюджет 
</t>
  </si>
  <si>
    <t>внебюджетные источники</t>
  </si>
  <si>
    <t>ВСЕГО</t>
  </si>
  <si>
    <t>Уровень показателя (1)</t>
  </si>
  <si>
    <t>Показатель МП, с которым связана задача структурного элемента</t>
  </si>
  <si>
    <t>№      п/п</t>
  </si>
  <si>
    <t>2026 - 2031 годы</t>
  </si>
  <si>
    <t>Отсутствуют</t>
  </si>
  <si>
    <t>Срок реализации: 2026 - 2031 годы</t>
  </si>
  <si>
    <t>Приложение 1</t>
  </si>
  <si>
    <t>Базовое значение 2024 год</t>
  </si>
  <si>
    <t>%</t>
  </si>
  <si>
    <t>Отдел ЖК и ДХ</t>
  </si>
  <si>
    <t>Ответственный за реализацию структурного элемента: отдел ЖК и ДХ</t>
  </si>
  <si>
    <t>МП</t>
  </si>
  <si>
    <t xml:space="preserve">    тысяч рублей</t>
  </si>
  <si>
    <t>Отдел жилищно-коммунального хозяйства департамента экономического развития, строительства и жилищно-коммунального хозяйства администрации муниципального образования Ногликский муниципальный округ Сахалинской области (далее - ОЖК и ДХ)</t>
  </si>
  <si>
    <t>2.</t>
  </si>
  <si>
    <t xml:space="preserve">ед. </t>
  </si>
  <si>
    <t>2.1.</t>
  </si>
  <si>
    <t>Первый вице - мэр муниципального образования Ногликский муниципальный округ Сахалинской области</t>
  </si>
  <si>
    <t xml:space="preserve">Раздел 2. Показатели муниципальной программы </t>
  </si>
  <si>
    <t xml:space="preserve">Раздел 3 Структура муниципальной программы </t>
  </si>
  <si>
    <t>Раздел 4. Финансовое обеспечение муниципальной программы</t>
  </si>
  <si>
    <t>«Обеспечение населения муниципального образования Ногликский муниципальный округ Сахалинской области качественными услугами жилищно-коммунального хозяйства»</t>
  </si>
  <si>
    <t>1. Государственная программа Сахалинской области «Обеспечение населения Сахалинской области качественными услугами жилищно-коммунального хозяйства», утвержденная постановлением Правительства Сахалинской области от 10.07.2023  № 364.</t>
  </si>
  <si>
    <t>Доля многоквартирных домов, в которых проведен ремонт отдельных элементов общего имущества от количества многоквартирных домов, в которых запланирован ремонт отдельных элементов общего имущества в отчетном периоде</t>
  </si>
  <si>
    <t>Государственная программа Сахалинской области «Обеспечение населения Сахалинской области качественными услугами жилищно-коммунального хозяйства», утвержденная постановлением Правительства Сахалинской области от 10.07.2023  № 364.</t>
  </si>
  <si>
    <t>ГП</t>
  </si>
  <si>
    <t>Количество конструктивных элементов многоквартирных домов, которые запланировано капитально отремонтировать в отчетном периоде</t>
  </si>
  <si>
    <t>-</t>
  </si>
  <si>
    <t>Отдел СиА</t>
  </si>
  <si>
    <t>Доля уличной канализационной сети, нуждающейся в замене, в суммарной протяженности уличной канализационной сети</t>
  </si>
  <si>
    <t>Ответственный за реализацию структурного элемента: отдел ЖК и ДХ, КУМИ</t>
  </si>
  <si>
    <t>1. Доля многоквартирных домов, в которых проведен ремонт отдельных элементов общего имущества от количества многоквартирных домов, в которых запланирован ремонт отдельных элементов общего имущества в отчетном периоде                                                                2. Количество конструктивных элементов многоквартирных домов, которые запланировано капитально отремонтировать в отчетном периоде</t>
  </si>
  <si>
    <t>Задача 1. Модернизация коммунальной инфраструктуры.</t>
  </si>
  <si>
    <t>3.</t>
  </si>
  <si>
    <t>Ответственный за реализацию структурного элемента: отдел ЖК и ДХ, отдел СиА</t>
  </si>
  <si>
    <t xml:space="preserve">Задача 1. Реконструкция и строительство объектов инженерной инфраструктуры.  </t>
  </si>
  <si>
    <t>3.1.</t>
  </si>
  <si>
    <t>4.</t>
  </si>
  <si>
    <t xml:space="preserve"> Задача 2. Реализация мероприятий по развитию жилищно-коммунального комплекса.</t>
  </si>
  <si>
    <t>3.2.</t>
  </si>
  <si>
    <t>1. Доля уличной водопроводной сети, нуждающейся в замене, в суммарной протяженности уличной водопроводной сети.                                                                       2.  Доля уличной канализационной сети, нуждающейся в замене, в суммарной протяженности уличной канализационной сети</t>
  </si>
  <si>
    <t>Количество аварий на инженерных сетях в отчетном периоде</t>
  </si>
  <si>
    <t>Количество построенных и  (или) реконструированных (модернизированных) объектов коммунального комплекса в отчетном периоде</t>
  </si>
  <si>
    <t>Доля уличной водопроводной сети, нуждающейся в замене, в суммарной протяженности уличной водопроводной сети</t>
  </si>
  <si>
    <t>Доля убыточных предприятий жилищно-коммунального хозяйства в отчетном периоде</t>
  </si>
  <si>
    <t>1. Количество аварий на инженерных сетях в отчетном периоде.</t>
  </si>
  <si>
    <t xml:space="preserve">1. Количество построенных и  (или) реконструированных (модернизированных) объектов коммунального комплекса в отчетном периоде                      </t>
  </si>
  <si>
    <t>1. Доля убыточных предприятий жилищно-коммунального хозяйства в отчетном периоде</t>
  </si>
  <si>
    <t>4.1.</t>
  </si>
  <si>
    <t xml:space="preserve">Созданы благоприятные условия проживания жителей
</t>
  </si>
  <si>
    <t xml:space="preserve">Снижено количества аварий на инженерных сетях
</t>
  </si>
  <si>
    <t>Созданы условия для обеспечения качественными жилищно-коммунальными услугами потребителей муниципального образования</t>
  </si>
  <si>
    <t>Снижена доля убыточных предприятий жилищно-коммунального хозяйства</t>
  </si>
  <si>
    <t xml:space="preserve"> Проведен капитальный ремонтов объектов коммунального хозяйства муниципального образования, приобретено оборудования для бесперебойной работы в осенне-зимний период, приобретена специализированная техника.</t>
  </si>
  <si>
    <t>к муниципальной программе "Обеспечение населения муниципального образования Ногликский муниципальный округ Сахалинской области качественными услугами жилищно-коммунального хозяйства", утвержденной постановлением
администрации муниципального образования
Ногликский муниципальный округ
Сахалинской области
от _________ № ______</t>
  </si>
  <si>
    <t xml:space="preserve">Задача 1. Возмещение недополученных доходов и (или) возмещение затрат в связи с выполнением работ, оказанием услуг в сфере жилищно-коммунального хозяйства.  </t>
  </si>
  <si>
    <t xml:space="preserve">Цель 1. Сохранение доли объектов жилищного фонда, в отношении которых выполнены работы по капитальному ремонту (ремонту), модернизации, реконструкции от общего количества объектов, запланированных для проведения капитального ремонта (ремонта), модернизации, реконструкции на уровне 100% до 2031 года. жилищного фонда.        </t>
  </si>
  <si>
    <t xml:space="preserve"> Задача 1. Капитальный ремонт (ремонт), модернизация, реконструкция жилищного фонда.</t>
  </si>
  <si>
    <t>Цель 1. Сохранение доли объектов жилищного фонда, в отношении которых выполнены работы по капитальному ремонту (ремонту), модернизации, реконструкции от общего количества объектов, запланированных для проведения капитального ремонта (ремонта), модернизации, реконструкции на уровне 100% до 2031 года.                                                                                                                                                          Задача 1. Капитальный ремонт (ремонт), модернизация, реконструкция жилищного фонда.</t>
  </si>
  <si>
    <t>Цель 2. Повышение надежности и эффективности производства и поставки коммунальных ресурсов путем модернизации систем коммунальной инфраструктуры.
Задача 1. Модернизация коммунальной инфраструктуры.</t>
  </si>
  <si>
    <t>Цель 3. Снижение уровня износа коммунальной инфраструктуры и формирование в коммунальном секторе благоприятных условий для реализации инвестиционных проектов.
Задача 1. Реконструкция и строительство объектов инженерной инфраструктуры.    Задача 2. Реализация мероприятий по развитию жилищно-коммунального комплекса.</t>
  </si>
  <si>
    <t>Цель 4.  Снижение доли убыточности организаций жилищно-коммунального комплекса.
Задача 1. Возмещение недополученных доходов и (или) возмещение затрат
в связи с выполнением работ, оказанием услуг в сфере жилищно-коммунального хозяйства.</t>
  </si>
  <si>
    <t>Цель 2. Повышение надежности и эффективности производства и поставки коммунальных ресурсов путем модернизации систем коммунальной инфраструктуры</t>
  </si>
  <si>
    <t xml:space="preserve">Цель 3. Снижение уровня износа коммунальной инфраструктуры и формирование в коммунальном секторе благоприятных условий для реализации инвестиционных проектов.   </t>
  </si>
  <si>
    <t xml:space="preserve">Цель 4.  Снижение доли убыточности организаций жилищно-коммунального комплекса.   </t>
  </si>
  <si>
    <t xml:space="preserve">Комплекс процессных мероприятий "Сохранение доли объектов жилищного фонда, в отношении которых выполнены работы по капитальному ремонту (ремонту), модернизации, реконструкции от общего количества объектов, запланированных для проведения капитального ремонта (ремонта), модернизации, реконструкции на уровне 100% до 2031 года".    </t>
  </si>
  <si>
    <t xml:space="preserve">Комплекс процессных мероприятий "Повышение надежности и эффективности производства и поставки коммунальных ресурсов путем модернизации систем коммунальной инфраструктуры".   </t>
  </si>
  <si>
    <t xml:space="preserve">Комплекс процессных мероприятий "Снижение уровня износа коммунальной инфраструктуры и формирование в коммунальном секторе благоприятных условий для реализации инвестиционных проектов".    </t>
  </si>
  <si>
    <t xml:space="preserve">Комплекс процессных мероприятий "Снижение доли убыточности организаций жилищно-коммунального комплекса".          </t>
  </si>
  <si>
    <t>Отдел строительства и архитектуры (далее - отдел СиА), Комитет по управлению муниципальным имуществом муниципального образования Ногликский муниципальный округ Сахалинской области (далее - КУМИ), предприятия топливно-энергетического комплекса и коммунальной инфраструктуры, потенциальные инвесторы и исполнители по тем или иным проектам, управляющие организации и ТСЖ.</t>
  </si>
  <si>
    <t>Комплекс процессных мероприятий "Повышение надежности и эффективности производства и поставки коммунальных ре-сурсов путем модернизации систем коммунальной инфраструктуры" (всего), в том числе:</t>
  </si>
  <si>
    <t>Комплекс процессных мероприятий "Сохранение доли объектов жилищного фонда, в отношении которых выполнены работы по капитальному ремонту (ремонту), модернизации, реконструкции от общего количества объектов, запланированных для проведения капитального ремонта (ремонта), модернизации, реконструкции на уровне 100% до 2031 года" (всего), в том числе:</t>
  </si>
  <si>
    <t>Комплекс процессных мероприятий "Снижение уровня износа коммунальной инфраструктуры и формирование в коммунальном секторе благоприятных условий для реализации инвестиционных проектов" (всего), в том числе:</t>
  </si>
  <si>
    <t>Комплекс процессных мероприятий "Снижение доли убыточности организаций жилищно-коммунального комплекса" (всего),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</si>
</sst>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5" fillId="0" borderId="0" xfId="0" applyFont="1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0" xfId="0" applyFont="1"/>
    <xf numFmtId="0" fontId="8" fillId="0" borderId="8" xfId="0" applyFont="1" applyBorder="1" applyAlignment="1">
      <alignment horizontal="center" wrapText="1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3" fontId="2" fillId="0" borderId="1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vertical="center" wrapText="1"/>
    </xf>
    <xf numFmtId="1" fontId="2" fillId="0" borderId="1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3" fillId="0" borderId="1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3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3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vertical="center"/>
    </xf>
    <xf numFmtId="4" fontId="3" fillId="0" borderId="12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9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9" fillId="0" borderId="10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12" xfId="0" applyFont="1" applyBorder="1" applyAlignment="1">
      <alignment horizontal="left" wrapText="1"/>
    </xf>
    <xf numFmtId="0" fontId="9" fillId="0" borderId="10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0" fontId="10" fillId="0" borderId="12" xfId="0" applyFont="1" applyBorder="1" applyAlignment="1">
      <alignment horizontal="left" vertical="top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1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1" fillId="0" borderId="13" xfId="0" applyFont="1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2"/>
  <sheetViews>
    <sheetView tabSelected="1" topLeftCell="A16" zoomScale="85" zoomScaleNormal="85" workbookViewId="0">
      <selection activeCell="Q20" sqref="Q20"/>
    </sheetView>
  </sheetViews>
  <sheetFormatPr defaultColWidth="9.140625" defaultRowHeight="15.75" x14ac:dyDescent="0.25"/>
  <cols>
    <col min="1" max="7" width="7.42578125" style="13" customWidth="1"/>
    <col min="8" max="8" width="13.28515625" style="13" customWidth="1"/>
    <col min="9" max="13" width="9.140625" style="13"/>
    <col min="14" max="14" width="27.5703125" style="13" customWidth="1"/>
    <col min="15" max="16384" width="9.140625" style="13"/>
  </cols>
  <sheetData>
    <row r="1" spans="1:14" x14ac:dyDescent="0.25">
      <c r="N1" s="5" t="s">
        <v>37</v>
      </c>
    </row>
    <row r="2" spans="1:14" ht="150.75" customHeight="1" x14ac:dyDescent="0.25">
      <c r="K2" s="32" t="s">
        <v>85</v>
      </c>
      <c r="L2" s="32"/>
      <c r="M2" s="32"/>
      <c r="N2" s="32"/>
    </row>
    <row r="4" spans="1:14" x14ac:dyDescent="0.25">
      <c r="A4" s="39" t="s">
        <v>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4" ht="30.75" customHeight="1" x14ac:dyDescent="0.25">
      <c r="A5" s="39" t="s">
        <v>52</v>
      </c>
      <c r="B5" s="39"/>
      <c r="C5" s="39"/>
      <c r="D5" s="39"/>
      <c r="E5" s="39"/>
      <c r="F5" s="39"/>
      <c r="G5" s="39"/>
      <c r="H5" s="39"/>
      <c r="I5" s="39"/>
      <c r="J5" s="40"/>
      <c r="K5" s="40"/>
      <c r="L5" s="40"/>
      <c r="M5" s="40"/>
      <c r="N5" s="40"/>
    </row>
    <row r="6" spans="1:14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5.6" customHeight="1" x14ac:dyDescent="0.25">
      <c r="A7" s="39" t="s">
        <v>1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</row>
    <row r="8" spans="1:14" ht="15.6" customHeight="1" x14ac:dyDescent="0.25">
      <c r="A8" s="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</row>
    <row r="9" spans="1:14" ht="36" customHeight="1" x14ac:dyDescent="0.25">
      <c r="A9" s="50" t="s">
        <v>2</v>
      </c>
      <c r="B9" s="51"/>
      <c r="C9" s="51"/>
      <c r="D9" s="51"/>
      <c r="E9" s="51"/>
      <c r="F9" s="51"/>
      <c r="G9" s="51"/>
      <c r="H9" s="52" t="s">
        <v>48</v>
      </c>
      <c r="I9" s="53"/>
      <c r="J9" s="53"/>
      <c r="K9" s="53"/>
      <c r="L9" s="53"/>
      <c r="M9" s="53"/>
      <c r="N9" s="53"/>
    </row>
    <row r="10" spans="1:14" ht="66" customHeight="1" x14ac:dyDescent="0.25">
      <c r="A10" s="47" t="s">
        <v>3</v>
      </c>
      <c r="B10" s="48"/>
      <c r="C10" s="48"/>
      <c r="D10" s="48"/>
      <c r="E10" s="48"/>
      <c r="F10" s="48"/>
      <c r="G10" s="49"/>
      <c r="H10" s="41" t="s">
        <v>44</v>
      </c>
      <c r="I10" s="42"/>
      <c r="J10" s="42"/>
      <c r="K10" s="42"/>
      <c r="L10" s="42"/>
      <c r="M10" s="42"/>
      <c r="N10" s="43"/>
    </row>
    <row r="11" spans="1:14" ht="51" customHeight="1" x14ac:dyDescent="0.25">
      <c r="A11" s="47" t="s">
        <v>4</v>
      </c>
      <c r="B11" s="48"/>
      <c r="C11" s="48"/>
      <c r="D11" s="48"/>
      <c r="E11" s="48"/>
      <c r="F11" s="48"/>
      <c r="G11" s="49"/>
      <c r="H11" s="44" t="s">
        <v>58</v>
      </c>
      <c r="I11" s="45"/>
      <c r="J11" s="45"/>
      <c r="K11" s="45"/>
      <c r="L11" s="45"/>
      <c r="M11" s="45"/>
      <c r="N11" s="46"/>
    </row>
    <row r="12" spans="1:14" ht="98.25" customHeight="1" x14ac:dyDescent="0.25">
      <c r="A12" s="47" t="s">
        <v>5</v>
      </c>
      <c r="B12" s="48"/>
      <c r="C12" s="48"/>
      <c r="D12" s="48"/>
      <c r="E12" s="48"/>
      <c r="F12" s="48"/>
      <c r="G12" s="49"/>
      <c r="H12" s="36" t="s">
        <v>100</v>
      </c>
      <c r="I12" s="37"/>
      <c r="J12" s="37"/>
      <c r="K12" s="37"/>
      <c r="L12" s="37"/>
      <c r="M12" s="37"/>
      <c r="N12" s="38"/>
    </row>
    <row r="13" spans="1:14" x14ac:dyDescent="0.25">
      <c r="A13" s="47" t="s">
        <v>6</v>
      </c>
      <c r="B13" s="48"/>
      <c r="C13" s="48"/>
      <c r="D13" s="48"/>
      <c r="E13" s="48"/>
      <c r="F13" s="48"/>
      <c r="G13" s="49"/>
      <c r="H13" s="36" t="s">
        <v>34</v>
      </c>
      <c r="I13" s="37"/>
      <c r="J13" s="37"/>
      <c r="K13" s="37"/>
      <c r="L13" s="37"/>
      <c r="M13" s="37"/>
      <c r="N13" s="38"/>
    </row>
    <row r="14" spans="1:14" ht="120.75" customHeight="1" x14ac:dyDescent="0.25">
      <c r="A14" s="54" t="s">
        <v>7</v>
      </c>
      <c r="B14" s="55"/>
      <c r="C14" s="55"/>
      <c r="D14" s="55"/>
      <c r="E14" s="55"/>
      <c r="F14" s="55"/>
      <c r="G14" s="56"/>
      <c r="H14" s="33" t="s">
        <v>89</v>
      </c>
      <c r="I14" s="34"/>
      <c r="J14" s="34"/>
      <c r="K14" s="34"/>
      <c r="L14" s="34"/>
      <c r="M14" s="34"/>
      <c r="N14" s="35"/>
    </row>
    <row r="15" spans="1:14" ht="65.25" customHeight="1" x14ac:dyDescent="0.25">
      <c r="A15" s="57"/>
      <c r="B15" s="58"/>
      <c r="C15" s="58"/>
      <c r="D15" s="58"/>
      <c r="E15" s="58"/>
      <c r="F15" s="58"/>
      <c r="G15" s="59"/>
      <c r="H15" s="33" t="s">
        <v>90</v>
      </c>
      <c r="I15" s="34"/>
      <c r="J15" s="34"/>
      <c r="K15" s="34"/>
      <c r="L15" s="34"/>
      <c r="M15" s="34"/>
      <c r="N15" s="35"/>
    </row>
    <row r="16" spans="1:14" ht="84" customHeight="1" x14ac:dyDescent="0.25">
      <c r="A16" s="57"/>
      <c r="B16" s="58"/>
      <c r="C16" s="58"/>
      <c r="D16" s="58"/>
      <c r="E16" s="58"/>
      <c r="F16" s="58"/>
      <c r="G16" s="59"/>
      <c r="H16" s="33" t="s">
        <v>91</v>
      </c>
      <c r="I16" s="34"/>
      <c r="J16" s="34"/>
      <c r="K16" s="34"/>
      <c r="L16" s="34"/>
      <c r="M16" s="34"/>
      <c r="N16" s="35"/>
    </row>
    <row r="17" spans="1:15" ht="81.75" customHeight="1" x14ac:dyDescent="0.25">
      <c r="A17" s="60"/>
      <c r="B17" s="61"/>
      <c r="C17" s="61"/>
      <c r="D17" s="61"/>
      <c r="E17" s="61"/>
      <c r="F17" s="61"/>
      <c r="G17" s="62"/>
      <c r="H17" s="33" t="s">
        <v>92</v>
      </c>
      <c r="I17" s="34"/>
      <c r="J17" s="34"/>
      <c r="K17" s="34"/>
      <c r="L17" s="34"/>
      <c r="M17" s="34"/>
      <c r="N17" s="35"/>
    </row>
    <row r="18" spans="1:15" x14ac:dyDescent="0.25">
      <c r="A18" s="47" t="s">
        <v>8</v>
      </c>
      <c r="B18" s="65"/>
      <c r="C18" s="65"/>
      <c r="D18" s="65"/>
      <c r="E18" s="65"/>
      <c r="F18" s="65"/>
      <c r="G18" s="66"/>
      <c r="H18" s="36" t="s">
        <v>35</v>
      </c>
      <c r="I18" s="67"/>
      <c r="J18" s="67"/>
      <c r="K18" s="67"/>
      <c r="L18" s="67"/>
      <c r="M18" s="67"/>
      <c r="N18" s="68"/>
    </row>
    <row r="19" spans="1:15" ht="30" customHeight="1" x14ac:dyDescent="0.25">
      <c r="A19" s="47" t="s">
        <v>9</v>
      </c>
      <c r="B19" s="65"/>
      <c r="C19" s="65"/>
      <c r="D19" s="65"/>
      <c r="E19" s="65"/>
      <c r="F19" s="65"/>
      <c r="G19" s="66"/>
      <c r="H19" s="31">
        <f>'Раздел 4'!N7</f>
        <v>190565.4</v>
      </c>
      <c r="I19" s="63" t="s">
        <v>43</v>
      </c>
      <c r="J19" s="63"/>
      <c r="K19" s="63"/>
      <c r="L19" s="63"/>
      <c r="M19" s="63"/>
      <c r="N19" s="64"/>
    </row>
    <row r="20" spans="1:15" ht="63.75" customHeight="1" x14ac:dyDescent="0.25">
      <c r="A20" s="50" t="s">
        <v>10</v>
      </c>
      <c r="B20" s="50"/>
      <c r="C20" s="50"/>
      <c r="D20" s="50"/>
      <c r="E20" s="50"/>
      <c r="F20" s="50"/>
      <c r="G20" s="50"/>
      <c r="H20" s="52" t="s">
        <v>53</v>
      </c>
      <c r="I20" s="52"/>
      <c r="J20" s="52"/>
      <c r="K20" s="52"/>
      <c r="L20" s="52"/>
      <c r="M20" s="52"/>
      <c r="N20" s="52"/>
    </row>
    <row r="21" spans="1:15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5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5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5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5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5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5" x14ac:dyDescent="0.25">
      <c r="A27" s="39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</row>
    <row r="28" spans="1:15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5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5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5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5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</sheetData>
  <mergeCells count="26">
    <mergeCell ref="H16:N16"/>
    <mergeCell ref="H17:N17"/>
    <mergeCell ref="H15:N15"/>
    <mergeCell ref="I19:N19"/>
    <mergeCell ref="A27:O27"/>
    <mergeCell ref="A18:G18"/>
    <mergeCell ref="H18:N18"/>
    <mergeCell ref="A19:G19"/>
    <mergeCell ref="A20:G20"/>
    <mergeCell ref="H20:N20"/>
    <mergeCell ref="K2:N2"/>
    <mergeCell ref="H14:N14"/>
    <mergeCell ref="H13:N13"/>
    <mergeCell ref="A4:N4"/>
    <mergeCell ref="A7:N7"/>
    <mergeCell ref="H10:N10"/>
    <mergeCell ref="H11:N11"/>
    <mergeCell ref="H12:N12"/>
    <mergeCell ref="A11:G11"/>
    <mergeCell ref="A12:G12"/>
    <mergeCell ref="A13:G13"/>
    <mergeCell ref="A5:N5"/>
    <mergeCell ref="A9:G9"/>
    <mergeCell ref="H9:N9"/>
    <mergeCell ref="A10:G10"/>
    <mergeCell ref="A14:G17"/>
  </mergeCells>
  <pageMargins left="0.23622047244094491" right="0.23622047244094491" top="0.55118110236220474" bottom="0.55118110236220474" header="0.31496062992125984" footer="0.31496062992125984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9"/>
  <sheetViews>
    <sheetView topLeftCell="A16" zoomScale="102" zoomScaleNormal="102" workbookViewId="0">
      <selection activeCell="B20" sqref="B20"/>
    </sheetView>
  </sheetViews>
  <sheetFormatPr defaultColWidth="9.140625" defaultRowHeight="15" x14ac:dyDescent="0.25"/>
  <cols>
    <col min="1" max="1" width="4.5703125" style="1" customWidth="1"/>
    <col min="2" max="2" width="23.85546875" style="1" customWidth="1"/>
    <col min="3" max="3" width="9.7109375" style="1" customWidth="1"/>
    <col min="4" max="4" width="9.140625" style="1"/>
    <col min="5" max="5" width="8.5703125" style="1" customWidth="1"/>
    <col min="6" max="6" width="8.140625" style="1" customWidth="1"/>
    <col min="7" max="8" width="7.85546875" style="1" customWidth="1"/>
    <col min="9" max="11" width="9.140625" style="1"/>
    <col min="12" max="12" width="28.140625" style="1" customWidth="1"/>
    <col min="13" max="13" width="13.85546875" style="1" customWidth="1"/>
    <col min="14" max="14" width="14.28515625" style="1" customWidth="1"/>
    <col min="15" max="17" width="11.28515625" style="1" customWidth="1"/>
    <col min="18" max="16384" width="9.140625" style="1"/>
  </cols>
  <sheetData>
    <row r="3" spans="1:15" ht="22.5" customHeight="1" x14ac:dyDescent="0.25">
      <c r="A3" s="76" t="s">
        <v>49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8"/>
    </row>
    <row r="5" spans="1:15" x14ac:dyDescent="0.25">
      <c r="A5" s="74" t="s">
        <v>11</v>
      </c>
      <c r="B5" s="74" t="s">
        <v>12</v>
      </c>
      <c r="C5" s="74" t="s">
        <v>31</v>
      </c>
      <c r="D5" s="74" t="s">
        <v>13</v>
      </c>
      <c r="E5" s="74" t="s">
        <v>38</v>
      </c>
      <c r="F5" s="84" t="s">
        <v>14</v>
      </c>
      <c r="G5" s="85"/>
      <c r="H5" s="85"/>
      <c r="I5" s="85"/>
      <c r="J5" s="85"/>
      <c r="K5" s="86"/>
      <c r="L5" s="74" t="s">
        <v>15</v>
      </c>
      <c r="M5" s="74" t="s">
        <v>16</v>
      </c>
      <c r="N5" s="74" t="s">
        <v>17</v>
      </c>
    </row>
    <row r="6" spans="1:15" x14ac:dyDescent="0.25">
      <c r="A6" s="83"/>
      <c r="B6" s="83"/>
      <c r="C6" s="83"/>
      <c r="D6" s="83"/>
      <c r="E6" s="83"/>
      <c r="F6" s="2">
        <v>2026</v>
      </c>
      <c r="G6" s="2">
        <v>2027</v>
      </c>
      <c r="H6" s="2">
        <v>2028</v>
      </c>
      <c r="I6" s="2">
        <v>2029</v>
      </c>
      <c r="J6" s="2">
        <v>2030</v>
      </c>
      <c r="K6" s="2">
        <v>2031</v>
      </c>
      <c r="L6" s="87"/>
      <c r="M6" s="89"/>
      <c r="N6" s="87"/>
    </row>
    <row r="7" spans="1:15" ht="21" customHeight="1" x14ac:dyDescent="0.25">
      <c r="A7" s="75"/>
      <c r="B7" s="75"/>
      <c r="C7" s="75"/>
      <c r="D7" s="75"/>
      <c r="E7" s="75"/>
      <c r="F7" s="2" t="s">
        <v>18</v>
      </c>
      <c r="G7" s="2" t="s">
        <v>18</v>
      </c>
      <c r="H7" s="2" t="s">
        <v>18</v>
      </c>
      <c r="I7" s="2" t="s">
        <v>18</v>
      </c>
      <c r="J7" s="2" t="s">
        <v>18</v>
      </c>
      <c r="K7" s="2" t="s">
        <v>18</v>
      </c>
      <c r="L7" s="88"/>
      <c r="M7" s="90"/>
      <c r="N7" s="88"/>
    </row>
    <row r="8" spans="1:15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</row>
    <row r="9" spans="1:15" ht="30" customHeight="1" x14ac:dyDescent="0.25">
      <c r="A9" s="80" t="s">
        <v>87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2"/>
    </row>
    <row r="10" spans="1:15" ht="150.75" customHeight="1" x14ac:dyDescent="0.25">
      <c r="A10" s="15" t="s">
        <v>21</v>
      </c>
      <c r="B10" s="16" t="s">
        <v>54</v>
      </c>
      <c r="C10" s="15" t="s">
        <v>56</v>
      </c>
      <c r="D10" s="15" t="s">
        <v>39</v>
      </c>
      <c r="E10" s="17">
        <v>100</v>
      </c>
      <c r="F10" s="17">
        <v>100</v>
      </c>
      <c r="G10" s="17">
        <v>100</v>
      </c>
      <c r="H10" s="17">
        <v>100</v>
      </c>
      <c r="I10" s="17">
        <v>100</v>
      </c>
      <c r="J10" s="17">
        <v>100</v>
      </c>
      <c r="K10" s="17">
        <v>100</v>
      </c>
      <c r="L10" s="74" t="s">
        <v>55</v>
      </c>
      <c r="M10" s="74" t="s">
        <v>40</v>
      </c>
      <c r="N10" s="74"/>
    </row>
    <row r="11" spans="1:15" s="10" customFormat="1" ht="99" customHeight="1" x14ac:dyDescent="0.2">
      <c r="A11" s="2" t="s">
        <v>45</v>
      </c>
      <c r="B11" s="18" t="s">
        <v>57</v>
      </c>
      <c r="C11" s="2" t="s">
        <v>56</v>
      </c>
      <c r="D11" s="2" t="s">
        <v>46</v>
      </c>
      <c r="E11" s="19" t="s">
        <v>58</v>
      </c>
      <c r="F11" s="19">
        <v>3</v>
      </c>
      <c r="G11" s="19">
        <v>3</v>
      </c>
      <c r="H11" s="19">
        <v>0</v>
      </c>
      <c r="I11" s="19">
        <v>0</v>
      </c>
      <c r="J11" s="19">
        <v>0</v>
      </c>
      <c r="K11" s="19">
        <v>0</v>
      </c>
      <c r="L11" s="83"/>
      <c r="M11" s="75"/>
      <c r="N11" s="83"/>
    </row>
    <row r="12" spans="1:15" s="10" customFormat="1" ht="12.75" x14ac:dyDescent="0.2">
      <c r="A12" s="77" t="s">
        <v>93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9"/>
    </row>
    <row r="13" spans="1:15" s="10" customFormat="1" ht="127.5" x14ac:dyDescent="0.2">
      <c r="A13" s="20" t="s">
        <v>21</v>
      </c>
      <c r="B13" s="18" t="s">
        <v>72</v>
      </c>
      <c r="C13" s="2" t="s">
        <v>56</v>
      </c>
      <c r="D13" s="20" t="s">
        <v>46</v>
      </c>
      <c r="E13" s="20">
        <v>0</v>
      </c>
      <c r="F13" s="20">
        <v>3</v>
      </c>
      <c r="G13" s="20">
        <v>3</v>
      </c>
      <c r="H13" s="20">
        <v>3</v>
      </c>
      <c r="I13" s="20">
        <v>2</v>
      </c>
      <c r="J13" s="20">
        <v>2</v>
      </c>
      <c r="K13" s="20">
        <v>2</v>
      </c>
      <c r="L13" s="20" t="s">
        <v>55</v>
      </c>
      <c r="M13" s="20" t="s">
        <v>40</v>
      </c>
      <c r="N13" s="21"/>
    </row>
    <row r="14" spans="1:15" s="10" customFormat="1" ht="12.75" x14ac:dyDescent="0.2">
      <c r="A14" s="69" t="s">
        <v>94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</row>
    <row r="15" spans="1:15" s="10" customFormat="1" ht="73.5" customHeight="1" x14ac:dyDescent="0.2">
      <c r="A15" s="22">
        <v>1</v>
      </c>
      <c r="B15" s="23" t="s">
        <v>73</v>
      </c>
      <c r="C15" s="22" t="s">
        <v>42</v>
      </c>
      <c r="D15" s="20" t="s">
        <v>46</v>
      </c>
      <c r="E15" s="24" t="s">
        <v>58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1</v>
      </c>
      <c r="L15" s="70" t="s">
        <v>55</v>
      </c>
      <c r="M15" s="20" t="s">
        <v>59</v>
      </c>
      <c r="N15" s="70"/>
    </row>
    <row r="16" spans="1:15" s="10" customFormat="1" ht="76.5" x14ac:dyDescent="0.2">
      <c r="A16" s="2">
        <v>2</v>
      </c>
      <c r="B16" s="18" t="s">
        <v>74</v>
      </c>
      <c r="C16" s="2" t="s">
        <v>56</v>
      </c>
      <c r="D16" s="22" t="s">
        <v>39</v>
      </c>
      <c r="E16" s="2">
        <v>6</v>
      </c>
      <c r="F16" s="2">
        <v>6</v>
      </c>
      <c r="G16" s="2">
        <v>6</v>
      </c>
      <c r="H16" s="2">
        <v>6</v>
      </c>
      <c r="I16" s="2">
        <v>6</v>
      </c>
      <c r="J16" s="2">
        <v>6</v>
      </c>
      <c r="K16" s="2">
        <v>6</v>
      </c>
      <c r="L16" s="70"/>
      <c r="M16" s="74" t="s">
        <v>40</v>
      </c>
      <c r="N16" s="70"/>
    </row>
    <row r="17" spans="1:14" s="10" customFormat="1" ht="76.5" x14ac:dyDescent="0.2">
      <c r="A17" s="2">
        <v>3</v>
      </c>
      <c r="B17" s="18" t="s">
        <v>60</v>
      </c>
      <c r="C17" s="2" t="s">
        <v>56</v>
      </c>
      <c r="D17" s="22" t="s">
        <v>39</v>
      </c>
      <c r="E17" s="2">
        <v>75</v>
      </c>
      <c r="F17" s="2">
        <v>75</v>
      </c>
      <c r="G17" s="2">
        <v>75</v>
      </c>
      <c r="H17" s="2">
        <v>75</v>
      </c>
      <c r="I17" s="2">
        <v>75</v>
      </c>
      <c r="J17" s="2">
        <v>75</v>
      </c>
      <c r="K17" s="2">
        <v>75</v>
      </c>
      <c r="L17" s="70"/>
      <c r="M17" s="75"/>
      <c r="N17" s="70"/>
    </row>
    <row r="18" spans="1:14" s="10" customFormat="1" ht="12.75" x14ac:dyDescent="0.2">
      <c r="A18" s="71" t="s">
        <v>95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3"/>
    </row>
    <row r="19" spans="1:14" s="10" customFormat="1" ht="127.5" x14ac:dyDescent="0.2">
      <c r="A19" s="22">
        <v>1</v>
      </c>
      <c r="B19" s="23" t="s">
        <v>75</v>
      </c>
      <c r="C19" s="2" t="s">
        <v>56</v>
      </c>
      <c r="D19" s="22" t="s">
        <v>39</v>
      </c>
      <c r="E19" s="22">
        <v>20</v>
      </c>
      <c r="F19" s="22">
        <v>20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1" t="s">
        <v>55</v>
      </c>
      <c r="M19" s="20" t="s">
        <v>40</v>
      </c>
      <c r="N19" s="21"/>
    </row>
  </sheetData>
  <mergeCells count="20">
    <mergeCell ref="A3:N3"/>
    <mergeCell ref="A12:N12"/>
    <mergeCell ref="A9:N9"/>
    <mergeCell ref="A5:A7"/>
    <mergeCell ref="B5:B7"/>
    <mergeCell ref="C5:C7"/>
    <mergeCell ref="D5:D7"/>
    <mergeCell ref="E5:E7"/>
    <mergeCell ref="F5:K5"/>
    <mergeCell ref="N5:N7"/>
    <mergeCell ref="L5:L7"/>
    <mergeCell ref="M5:M7"/>
    <mergeCell ref="L10:L11"/>
    <mergeCell ref="M10:M11"/>
    <mergeCell ref="N10:N11"/>
    <mergeCell ref="A14:N14"/>
    <mergeCell ref="L15:L17"/>
    <mergeCell ref="N15:N17"/>
    <mergeCell ref="A18:N18"/>
    <mergeCell ref="M16:M17"/>
  </mergeCells>
  <pageMargins left="0.23622047244094491" right="0.23622047244094491" top="0.74803149606299213" bottom="0.74803149606299213" header="0.31496062992125984" footer="0.31496062992125984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17"/>
  <sheetViews>
    <sheetView topLeftCell="A7" workbookViewId="0">
      <selection activeCell="D13" sqref="D13"/>
    </sheetView>
  </sheetViews>
  <sheetFormatPr defaultRowHeight="15" x14ac:dyDescent="0.25"/>
  <cols>
    <col min="1" max="1" width="6.42578125" customWidth="1"/>
    <col min="2" max="2" width="47.42578125" customWidth="1"/>
    <col min="3" max="3" width="39" customWidth="1"/>
    <col min="4" max="4" width="50.5703125" customWidth="1"/>
  </cols>
  <sheetData>
    <row r="2" spans="1:4" ht="21" customHeight="1" x14ac:dyDescent="0.25">
      <c r="A2" s="96" t="s">
        <v>50</v>
      </c>
      <c r="B2" s="96"/>
      <c r="C2" s="96"/>
      <c r="D2" s="96"/>
    </row>
    <row r="3" spans="1:4" x14ac:dyDescent="0.25">
      <c r="A3" s="97"/>
      <c r="B3" s="97"/>
      <c r="C3" s="97"/>
      <c r="D3" s="97"/>
    </row>
    <row r="4" spans="1:4" ht="51" customHeight="1" x14ac:dyDescent="0.25">
      <c r="A4" s="11" t="s">
        <v>33</v>
      </c>
      <c r="B4" s="12" t="s">
        <v>19</v>
      </c>
      <c r="C4" s="12" t="s">
        <v>20</v>
      </c>
      <c r="D4" s="11" t="s">
        <v>32</v>
      </c>
    </row>
    <row r="5" spans="1:4" ht="45" customHeight="1" x14ac:dyDescent="0.25">
      <c r="A5" s="91" t="s">
        <v>21</v>
      </c>
      <c r="B5" s="92" t="s">
        <v>96</v>
      </c>
      <c r="C5" s="93"/>
      <c r="D5" s="93"/>
    </row>
    <row r="6" spans="1:4" x14ac:dyDescent="0.25">
      <c r="A6" s="90"/>
      <c r="B6" s="94" t="s">
        <v>61</v>
      </c>
      <c r="C6" s="95"/>
      <c r="D6" s="11" t="s">
        <v>36</v>
      </c>
    </row>
    <row r="7" spans="1:4" ht="124.5" customHeight="1" x14ac:dyDescent="0.25">
      <c r="A7" s="11" t="s">
        <v>22</v>
      </c>
      <c r="B7" s="4" t="s">
        <v>88</v>
      </c>
      <c r="C7" s="4" t="s">
        <v>80</v>
      </c>
      <c r="D7" s="4" t="s">
        <v>62</v>
      </c>
    </row>
    <row r="8" spans="1:4" ht="33.75" customHeight="1" x14ac:dyDescent="0.25">
      <c r="A8" s="91" t="s">
        <v>45</v>
      </c>
      <c r="B8" s="92" t="s">
        <v>97</v>
      </c>
      <c r="C8" s="93"/>
      <c r="D8" s="93"/>
    </row>
    <row r="9" spans="1:4" ht="18.75" customHeight="1" x14ac:dyDescent="0.25">
      <c r="A9" s="90"/>
      <c r="B9" s="94" t="s">
        <v>41</v>
      </c>
      <c r="C9" s="95"/>
      <c r="D9" s="11" t="s">
        <v>36</v>
      </c>
    </row>
    <row r="10" spans="1:4" ht="45" x14ac:dyDescent="0.25">
      <c r="A10" s="11" t="s">
        <v>47</v>
      </c>
      <c r="B10" s="4" t="s">
        <v>63</v>
      </c>
      <c r="C10" s="4" t="s">
        <v>81</v>
      </c>
      <c r="D10" s="4" t="s">
        <v>76</v>
      </c>
    </row>
    <row r="11" spans="1:4" ht="29.25" customHeight="1" x14ac:dyDescent="0.25">
      <c r="A11" s="91" t="s">
        <v>64</v>
      </c>
      <c r="B11" s="92" t="s">
        <v>98</v>
      </c>
      <c r="C11" s="93"/>
      <c r="D11" s="93"/>
    </row>
    <row r="12" spans="1:4" x14ac:dyDescent="0.25">
      <c r="A12" s="90"/>
      <c r="B12" s="94" t="s">
        <v>65</v>
      </c>
      <c r="C12" s="95"/>
      <c r="D12" s="11" t="s">
        <v>36</v>
      </c>
    </row>
    <row r="13" spans="1:4" ht="60" x14ac:dyDescent="0.25">
      <c r="A13" s="3" t="s">
        <v>67</v>
      </c>
      <c r="B13" s="25" t="s">
        <v>66</v>
      </c>
      <c r="C13" s="25" t="s">
        <v>82</v>
      </c>
      <c r="D13" s="25" t="s">
        <v>77</v>
      </c>
    </row>
    <row r="14" spans="1:4" ht="105" x14ac:dyDescent="0.25">
      <c r="A14" s="26" t="s">
        <v>70</v>
      </c>
      <c r="B14" s="25" t="s">
        <v>69</v>
      </c>
      <c r="C14" s="25" t="s">
        <v>84</v>
      </c>
      <c r="D14" s="25" t="s">
        <v>71</v>
      </c>
    </row>
    <row r="15" spans="1:4" x14ac:dyDescent="0.25">
      <c r="A15" s="91" t="s">
        <v>68</v>
      </c>
      <c r="B15" s="92" t="s">
        <v>99</v>
      </c>
      <c r="C15" s="93"/>
      <c r="D15" s="93"/>
    </row>
    <row r="16" spans="1:4" x14ac:dyDescent="0.25">
      <c r="A16" s="90"/>
      <c r="B16" s="94" t="s">
        <v>41</v>
      </c>
      <c r="C16" s="95"/>
      <c r="D16" s="11" t="s">
        <v>36</v>
      </c>
    </row>
    <row r="17" spans="1:4" ht="60" x14ac:dyDescent="0.25">
      <c r="A17" s="3" t="s">
        <v>79</v>
      </c>
      <c r="B17" s="25" t="s">
        <v>86</v>
      </c>
      <c r="C17" s="25" t="s">
        <v>83</v>
      </c>
      <c r="D17" s="25" t="s">
        <v>78</v>
      </c>
    </row>
  </sheetData>
  <mergeCells count="14">
    <mergeCell ref="A2:D2"/>
    <mergeCell ref="A3:D3"/>
    <mergeCell ref="A8:A9"/>
    <mergeCell ref="B8:D8"/>
    <mergeCell ref="B9:C9"/>
    <mergeCell ref="A5:A6"/>
    <mergeCell ref="B5:D5"/>
    <mergeCell ref="B6:C6"/>
    <mergeCell ref="A11:A12"/>
    <mergeCell ref="B11:D11"/>
    <mergeCell ref="B12:C12"/>
    <mergeCell ref="A15:A16"/>
    <mergeCell ref="B15:D15"/>
    <mergeCell ref="B16:C16"/>
  </mergeCells>
  <pageMargins left="0.31496062992125984" right="0.31496062992125984" top="0.35433070866141736" bottom="0.15748031496062992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1"/>
  <sheetViews>
    <sheetView topLeftCell="A16" workbookViewId="0">
      <selection activeCell="B28" sqref="B28:G28"/>
    </sheetView>
  </sheetViews>
  <sheetFormatPr defaultColWidth="9.140625" defaultRowHeight="15" x14ac:dyDescent="0.25"/>
  <cols>
    <col min="1" max="1" width="5.5703125" style="27" customWidth="1"/>
    <col min="2" max="6" width="9.140625" style="27"/>
    <col min="7" max="7" width="18.5703125" style="27" customWidth="1"/>
    <col min="8" max="8" width="9.140625" style="27"/>
    <col min="9" max="9" width="12" style="27" bestFit="1" customWidth="1"/>
    <col min="10" max="10" width="9.5703125" style="27" bestFit="1" customWidth="1"/>
    <col min="11" max="13" width="9.140625" style="27"/>
    <col min="14" max="14" width="11.28515625" style="27" customWidth="1"/>
    <col min="15" max="16384" width="9.140625" style="27"/>
  </cols>
  <sheetData>
    <row r="2" spans="1:14" x14ac:dyDescent="0.25">
      <c r="A2" s="104" t="s">
        <v>51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4" spans="1:14" ht="20.45" customHeight="1" x14ac:dyDescent="0.25">
      <c r="A4" s="108" t="s">
        <v>11</v>
      </c>
      <c r="B4" s="110" t="s">
        <v>23</v>
      </c>
      <c r="C4" s="111"/>
      <c r="D4" s="111"/>
      <c r="E4" s="111"/>
      <c r="F4" s="111"/>
      <c r="G4" s="112"/>
      <c r="H4" s="105" t="s">
        <v>24</v>
      </c>
      <c r="I4" s="106"/>
      <c r="J4" s="106"/>
      <c r="K4" s="106"/>
      <c r="L4" s="106"/>
      <c r="M4" s="106"/>
      <c r="N4" s="107"/>
    </row>
    <row r="5" spans="1:14" ht="22.9" customHeight="1" x14ac:dyDescent="0.25">
      <c r="A5" s="109"/>
      <c r="B5" s="113"/>
      <c r="C5" s="114"/>
      <c r="D5" s="114"/>
      <c r="E5" s="114"/>
      <c r="F5" s="114"/>
      <c r="G5" s="115"/>
      <c r="H5" s="28">
        <v>2026</v>
      </c>
      <c r="I5" s="28">
        <v>2027</v>
      </c>
      <c r="J5" s="28">
        <v>2028</v>
      </c>
      <c r="K5" s="28">
        <v>2029</v>
      </c>
      <c r="L5" s="28">
        <v>2030</v>
      </c>
      <c r="M5" s="28">
        <v>2031</v>
      </c>
      <c r="N5" s="28" t="s">
        <v>30</v>
      </c>
    </row>
    <row r="6" spans="1:14" x14ac:dyDescent="0.25">
      <c r="A6" s="29">
        <v>1</v>
      </c>
      <c r="B6" s="116">
        <v>2</v>
      </c>
      <c r="C6" s="117"/>
      <c r="D6" s="117"/>
      <c r="E6" s="117"/>
      <c r="F6" s="117"/>
      <c r="G6" s="118"/>
      <c r="H6" s="29">
        <v>3</v>
      </c>
      <c r="I6" s="29">
        <v>4</v>
      </c>
      <c r="J6" s="29">
        <v>5</v>
      </c>
      <c r="K6" s="29">
        <v>6</v>
      </c>
      <c r="L6" s="29">
        <v>7</v>
      </c>
      <c r="M6" s="29">
        <v>8</v>
      </c>
      <c r="N6" s="29">
        <v>9</v>
      </c>
    </row>
    <row r="7" spans="1:14" x14ac:dyDescent="0.25">
      <c r="A7" s="29"/>
      <c r="B7" s="101" t="s">
        <v>25</v>
      </c>
      <c r="C7" s="102"/>
      <c r="D7" s="102"/>
      <c r="E7" s="102"/>
      <c r="F7" s="102"/>
      <c r="G7" s="103"/>
      <c r="H7" s="30">
        <f>SUM(H8:H11)</f>
        <v>68393.3</v>
      </c>
      <c r="I7" s="30">
        <f>SUM(I8:I11)</f>
        <v>100329</v>
      </c>
      <c r="J7" s="30">
        <f t="shared" ref="J7:M7" si="0">SUM(J8:J11)</f>
        <v>5143.8</v>
      </c>
      <c r="K7" s="30">
        <f t="shared" si="0"/>
        <v>5349.6</v>
      </c>
      <c r="L7" s="30">
        <f t="shared" si="0"/>
        <v>5563.6</v>
      </c>
      <c r="M7" s="30">
        <f t="shared" si="0"/>
        <v>5786.1</v>
      </c>
      <c r="N7" s="30">
        <f>SUM(H7:M7)</f>
        <v>190565.4</v>
      </c>
    </row>
    <row r="8" spans="1:14" x14ac:dyDescent="0.25">
      <c r="A8" s="29"/>
      <c r="B8" s="101" t="s">
        <v>28</v>
      </c>
      <c r="C8" s="102"/>
      <c r="D8" s="102"/>
      <c r="E8" s="102"/>
      <c r="F8" s="102"/>
      <c r="G8" s="103"/>
      <c r="H8" s="30">
        <f>H13+H18+H23+H28</f>
        <v>0</v>
      </c>
      <c r="I8" s="30">
        <f t="shared" ref="I8:M8" si="1">I13+I18+I23+I28</f>
        <v>43113</v>
      </c>
      <c r="J8" s="30">
        <f t="shared" si="1"/>
        <v>0</v>
      </c>
      <c r="K8" s="30">
        <f t="shared" si="1"/>
        <v>0</v>
      </c>
      <c r="L8" s="30">
        <f t="shared" si="1"/>
        <v>0</v>
      </c>
      <c r="M8" s="30">
        <f t="shared" si="1"/>
        <v>0</v>
      </c>
      <c r="N8" s="30">
        <f t="shared" ref="N8:N11" si="2">SUM(H8:M8)</f>
        <v>43113</v>
      </c>
    </row>
    <row r="9" spans="1:14" x14ac:dyDescent="0.25">
      <c r="A9" s="29"/>
      <c r="B9" s="101" t="s">
        <v>26</v>
      </c>
      <c r="C9" s="102"/>
      <c r="D9" s="102"/>
      <c r="E9" s="102"/>
      <c r="F9" s="102"/>
      <c r="G9" s="103"/>
      <c r="H9" s="30">
        <f>H14+H19+H24+H29</f>
        <v>44214.3</v>
      </c>
      <c r="I9" s="30">
        <f t="shared" ref="I9:M9" si="3">I14+I19+I24+I29</f>
        <v>40742.5</v>
      </c>
      <c r="J9" s="30">
        <f t="shared" si="3"/>
        <v>0</v>
      </c>
      <c r="K9" s="30">
        <f t="shared" si="3"/>
        <v>0</v>
      </c>
      <c r="L9" s="30">
        <f t="shared" si="3"/>
        <v>0</v>
      </c>
      <c r="M9" s="30">
        <f t="shared" si="3"/>
        <v>0</v>
      </c>
      <c r="N9" s="30">
        <f t="shared" si="2"/>
        <v>84956.800000000003</v>
      </c>
    </row>
    <row r="10" spans="1:14" x14ac:dyDescent="0.25">
      <c r="A10" s="29"/>
      <c r="B10" s="101" t="s">
        <v>27</v>
      </c>
      <c r="C10" s="102"/>
      <c r="D10" s="102"/>
      <c r="E10" s="102"/>
      <c r="F10" s="102"/>
      <c r="G10" s="103"/>
      <c r="H10" s="30">
        <f t="shared" ref="H10:M11" si="4">H15+H20+H25+H30</f>
        <v>24179</v>
      </c>
      <c r="I10" s="30">
        <f t="shared" si="4"/>
        <v>16473.5</v>
      </c>
      <c r="J10" s="30">
        <f t="shared" si="4"/>
        <v>5143.8</v>
      </c>
      <c r="K10" s="30">
        <f t="shared" si="4"/>
        <v>5349.6</v>
      </c>
      <c r="L10" s="30">
        <f t="shared" si="4"/>
        <v>5563.6</v>
      </c>
      <c r="M10" s="30">
        <f t="shared" si="4"/>
        <v>5786.1</v>
      </c>
      <c r="N10" s="30">
        <f t="shared" si="2"/>
        <v>62495.6</v>
      </c>
    </row>
    <row r="11" spans="1:14" x14ac:dyDescent="0.25">
      <c r="A11" s="29"/>
      <c r="B11" s="101" t="s">
        <v>29</v>
      </c>
      <c r="C11" s="102"/>
      <c r="D11" s="102"/>
      <c r="E11" s="102"/>
      <c r="F11" s="102"/>
      <c r="G11" s="103"/>
      <c r="H11" s="30">
        <f t="shared" si="4"/>
        <v>0</v>
      </c>
      <c r="I11" s="30">
        <f t="shared" si="4"/>
        <v>0</v>
      </c>
      <c r="J11" s="30">
        <f t="shared" si="4"/>
        <v>0</v>
      </c>
      <c r="K11" s="30">
        <f t="shared" si="4"/>
        <v>0</v>
      </c>
      <c r="L11" s="30">
        <f t="shared" si="4"/>
        <v>0</v>
      </c>
      <c r="M11" s="30">
        <f t="shared" si="4"/>
        <v>0</v>
      </c>
      <c r="N11" s="30">
        <f t="shared" si="2"/>
        <v>0</v>
      </c>
    </row>
    <row r="12" spans="1:14" ht="96.75" customHeight="1" x14ac:dyDescent="0.25">
      <c r="A12" s="29" t="s">
        <v>21</v>
      </c>
      <c r="B12" s="98" t="s">
        <v>102</v>
      </c>
      <c r="C12" s="99"/>
      <c r="D12" s="99"/>
      <c r="E12" s="99"/>
      <c r="F12" s="99"/>
      <c r="G12" s="100"/>
      <c r="H12" s="30">
        <f>SUM(H13:H16)</f>
        <v>21379</v>
      </c>
      <c r="I12" s="30">
        <f t="shared" ref="I12:M12" si="5">SUM(I13:I16)</f>
        <v>21239.4</v>
      </c>
      <c r="J12" s="30">
        <f t="shared" si="5"/>
        <v>5143.8</v>
      </c>
      <c r="K12" s="30">
        <f t="shared" si="5"/>
        <v>5349.6</v>
      </c>
      <c r="L12" s="30">
        <f t="shared" si="5"/>
        <v>5563.6</v>
      </c>
      <c r="M12" s="30">
        <f t="shared" si="5"/>
        <v>5786.1</v>
      </c>
      <c r="N12" s="30">
        <f>SUM(H12:M12)</f>
        <v>64461.5</v>
      </c>
    </row>
    <row r="13" spans="1:14" x14ac:dyDescent="0.25">
      <c r="A13" s="29"/>
      <c r="B13" s="101" t="s">
        <v>28</v>
      </c>
      <c r="C13" s="102"/>
      <c r="D13" s="102"/>
      <c r="E13" s="102"/>
      <c r="F13" s="102"/>
      <c r="G13" s="103"/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0">
        <f t="shared" ref="N13:N16" si="6">SUM(H13:M13)</f>
        <v>0</v>
      </c>
    </row>
    <row r="14" spans="1:14" x14ac:dyDescent="0.25">
      <c r="A14" s="29"/>
      <c r="B14" s="101" t="s">
        <v>26</v>
      </c>
      <c r="C14" s="102"/>
      <c r="D14" s="102"/>
      <c r="E14" s="102"/>
      <c r="F14" s="102"/>
      <c r="G14" s="103"/>
      <c r="H14" s="30">
        <v>10850</v>
      </c>
      <c r="I14" s="30">
        <v>10850</v>
      </c>
      <c r="J14" s="30">
        <v>0</v>
      </c>
      <c r="K14" s="30">
        <v>0</v>
      </c>
      <c r="L14" s="30">
        <v>0</v>
      </c>
      <c r="M14" s="30">
        <v>0</v>
      </c>
      <c r="N14" s="30">
        <f t="shared" si="6"/>
        <v>21700</v>
      </c>
    </row>
    <row r="15" spans="1:14" x14ac:dyDescent="0.25">
      <c r="A15" s="29"/>
      <c r="B15" s="101" t="s">
        <v>27</v>
      </c>
      <c r="C15" s="102"/>
      <c r="D15" s="102"/>
      <c r="E15" s="102"/>
      <c r="F15" s="102"/>
      <c r="G15" s="103"/>
      <c r="H15" s="30">
        <v>10529</v>
      </c>
      <c r="I15" s="30">
        <v>10389.4</v>
      </c>
      <c r="J15" s="30">
        <v>5143.8</v>
      </c>
      <c r="K15" s="30">
        <v>5349.6</v>
      </c>
      <c r="L15" s="30">
        <v>5563.6</v>
      </c>
      <c r="M15" s="30">
        <v>5786.1</v>
      </c>
      <c r="N15" s="30">
        <f t="shared" si="6"/>
        <v>42761.5</v>
      </c>
    </row>
    <row r="16" spans="1:14" x14ac:dyDescent="0.25">
      <c r="A16" s="29"/>
      <c r="B16" s="101" t="s">
        <v>29</v>
      </c>
      <c r="C16" s="102"/>
      <c r="D16" s="102"/>
      <c r="E16" s="102"/>
      <c r="F16" s="102"/>
      <c r="G16" s="103"/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0</v>
      </c>
      <c r="N16" s="30">
        <f t="shared" si="6"/>
        <v>0</v>
      </c>
    </row>
    <row r="17" spans="1:14" ht="65.25" customHeight="1" x14ac:dyDescent="0.25">
      <c r="A17" s="29" t="s">
        <v>45</v>
      </c>
      <c r="B17" s="98" t="s">
        <v>101</v>
      </c>
      <c r="C17" s="99"/>
      <c r="D17" s="99"/>
      <c r="E17" s="99"/>
      <c r="F17" s="99"/>
      <c r="G17" s="100"/>
      <c r="H17" s="30">
        <f>SUM(H18:H21)</f>
        <v>0</v>
      </c>
      <c r="I17" s="30">
        <f t="shared" ref="I17:M17" si="7">SUM(I18:I21)</f>
        <v>43548.5</v>
      </c>
      <c r="J17" s="30">
        <f t="shared" si="7"/>
        <v>0</v>
      </c>
      <c r="K17" s="30">
        <f t="shared" si="7"/>
        <v>0</v>
      </c>
      <c r="L17" s="30">
        <f t="shared" si="7"/>
        <v>0</v>
      </c>
      <c r="M17" s="30">
        <f t="shared" si="7"/>
        <v>0</v>
      </c>
      <c r="N17" s="30">
        <f>SUM(H17:M17)</f>
        <v>43548.5</v>
      </c>
    </row>
    <row r="18" spans="1:14" x14ac:dyDescent="0.25">
      <c r="A18" s="29"/>
      <c r="B18" s="101" t="s">
        <v>28</v>
      </c>
      <c r="C18" s="102"/>
      <c r="D18" s="102"/>
      <c r="E18" s="102"/>
      <c r="F18" s="102"/>
      <c r="G18" s="103"/>
      <c r="H18" s="30">
        <v>0</v>
      </c>
      <c r="I18" s="30">
        <v>43113</v>
      </c>
      <c r="J18" s="30">
        <v>0</v>
      </c>
      <c r="K18" s="30">
        <v>0</v>
      </c>
      <c r="L18" s="30">
        <v>0</v>
      </c>
      <c r="M18" s="30">
        <v>0</v>
      </c>
      <c r="N18" s="30">
        <f t="shared" ref="N18:N21" si="8">SUM(H18:M18)</f>
        <v>43113</v>
      </c>
    </row>
    <row r="19" spans="1:14" x14ac:dyDescent="0.25">
      <c r="A19" s="29"/>
      <c r="B19" s="101" t="s">
        <v>26</v>
      </c>
      <c r="C19" s="102"/>
      <c r="D19" s="102"/>
      <c r="E19" s="102"/>
      <c r="F19" s="102"/>
      <c r="G19" s="103"/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0">
        <f t="shared" si="8"/>
        <v>0</v>
      </c>
    </row>
    <row r="20" spans="1:14" x14ac:dyDescent="0.25">
      <c r="A20" s="29"/>
      <c r="B20" s="101" t="s">
        <v>27</v>
      </c>
      <c r="C20" s="102"/>
      <c r="D20" s="102"/>
      <c r="E20" s="102"/>
      <c r="F20" s="102"/>
      <c r="G20" s="103"/>
      <c r="H20" s="30">
        <v>0</v>
      </c>
      <c r="I20" s="30">
        <v>435.5</v>
      </c>
      <c r="J20" s="30">
        <v>0</v>
      </c>
      <c r="K20" s="30">
        <v>0</v>
      </c>
      <c r="L20" s="30">
        <v>0</v>
      </c>
      <c r="M20" s="30">
        <v>0</v>
      </c>
      <c r="N20" s="30">
        <f t="shared" si="8"/>
        <v>435.5</v>
      </c>
    </row>
    <row r="21" spans="1:14" x14ac:dyDescent="0.25">
      <c r="A21" s="29"/>
      <c r="B21" s="101" t="s">
        <v>29</v>
      </c>
      <c r="C21" s="102"/>
      <c r="D21" s="102"/>
      <c r="E21" s="102"/>
      <c r="F21" s="102"/>
      <c r="G21" s="103"/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f t="shared" si="8"/>
        <v>0</v>
      </c>
    </row>
    <row r="22" spans="1:14" ht="60.75" customHeight="1" x14ac:dyDescent="0.25">
      <c r="A22" s="29" t="s">
        <v>64</v>
      </c>
      <c r="B22" s="98" t="s">
        <v>103</v>
      </c>
      <c r="C22" s="99"/>
      <c r="D22" s="99"/>
      <c r="E22" s="99"/>
      <c r="F22" s="99"/>
      <c r="G22" s="100"/>
      <c r="H22" s="30">
        <f>SUM(H23:H26)</f>
        <v>37102.300000000003</v>
      </c>
      <c r="I22" s="30">
        <f t="shared" ref="I22:M22" si="9">SUM(I23:I26)</f>
        <v>33213.9</v>
      </c>
      <c r="J22" s="30">
        <f t="shared" si="9"/>
        <v>0</v>
      </c>
      <c r="K22" s="30">
        <f t="shared" si="9"/>
        <v>0</v>
      </c>
      <c r="L22" s="30">
        <f t="shared" si="9"/>
        <v>0</v>
      </c>
      <c r="M22" s="30">
        <f t="shared" si="9"/>
        <v>0</v>
      </c>
      <c r="N22" s="30">
        <f>SUM(H22:M22)</f>
        <v>70316.200000000012</v>
      </c>
    </row>
    <row r="23" spans="1:14" x14ac:dyDescent="0.25">
      <c r="A23" s="29"/>
      <c r="B23" s="101" t="s">
        <v>28</v>
      </c>
      <c r="C23" s="102"/>
      <c r="D23" s="102"/>
      <c r="E23" s="102"/>
      <c r="F23" s="102"/>
      <c r="G23" s="103"/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0">
        <f t="shared" ref="N23:N26" si="10">SUM(H23:M23)</f>
        <v>0</v>
      </c>
    </row>
    <row r="24" spans="1:14" x14ac:dyDescent="0.25">
      <c r="A24" s="29"/>
      <c r="B24" s="101" t="s">
        <v>26</v>
      </c>
      <c r="C24" s="102"/>
      <c r="D24" s="102"/>
      <c r="E24" s="102"/>
      <c r="F24" s="102"/>
      <c r="G24" s="103"/>
      <c r="H24" s="30">
        <v>33364.300000000003</v>
      </c>
      <c r="I24" s="30">
        <v>29892.5</v>
      </c>
      <c r="J24" s="30">
        <v>0</v>
      </c>
      <c r="K24" s="30">
        <v>0</v>
      </c>
      <c r="L24" s="30">
        <v>0</v>
      </c>
      <c r="M24" s="30">
        <v>0</v>
      </c>
      <c r="N24" s="30">
        <f t="shared" si="10"/>
        <v>63256.800000000003</v>
      </c>
    </row>
    <row r="25" spans="1:14" x14ac:dyDescent="0.25">
      <c r="A25" s="29"/>
      <c r="B25" s="101" t="s">
        <v>27</v>
      </c>
      <c r="C25" s="102"/>
      <c r="D25" s="102"/>
      <c r="E25" s="102"/>
      <c r="F25" s="102"/>
      <c r="G25" s="103"/>
      <c r="H25" s="30">
        <v>3738</v>
      </c>
      <c r="I25" s="30">
        <v>3321.4</v>
      </c>
      <c r="J25" s="30">
        <v>0</v>
      </c>
      <c r="K25" s="30">
        <v>0</v>
      </c>
      <c r="L25" s="30">
        <v>0</v>
      </c>
      <c r="M25" s="30">
        <v>0</v>
      </c>
      <c r="N25" s="30">
        <f t="shared" si="10"/>
        <v>7059.4</v>
      </c>
    </row>
    <row r="26" spans="1:14" x14ac:dyDescent="0.25">
      <c r="A26" s="29"/>
      <c r="B26" s="101" t="s">
        <v>29</v>
      </c>
      <c r="C26" s="102"/>
      <c r="D26" s="102"/>
      <c r="E26" s="102"/>
      <c r="F26" s="102"/>
      <c r="G26" s="103"/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f t="shared" si="10"/>
        <v>0</v>
      </c>
    </row>
    <row r="27" spans="1:14" ht="28.5" customHeight="1" x14ac:dyDescent="0.25">
      <c r="A27" s="29" t="s">
        <v>68</v>
      </c>
      <c r="B27" s="98" t="s">
        <v>104</v>
      </c>
      <c r="C27" s="99"/>
      <c r="D27" s="99"/>
      <c r="E27" s="99"/>
      <c r="F27" s="99"/>
      <c r="G27" s="100"/>
      <c r="H27" s="30">
        <f>SUM(H28:H31)</f>
        <v>9912</v>
      </c>
      <c r="I27" s="30">
        <f t="shared" ref="I27:M27" si="11">SUM(I28:I31)</f>
        <v>2327.1999999999998</v>
      </c>
      <c r="J27" s="30">
        <f t="shared" si="11"/>
        <v>0</v>
      </c>
      <c r="K27" s="30">
        <f t="shared" si="11"/>
        <v>0</v>
      </c>
      <c r="L27" s="30">
        <f t="shared" si="11"/>
        <v>0</v>
      </c>
      <c r="M27" s="30">
        <f t="shared" si="11"/>
        <v>0</v>
      </c>
      <c r="N27" s="30">
        <f>SUM(H27:M27)</f>
        <v>12239.2</v>
      </c>
    </row>
    <row r="28" spans="1:14" x14ac:dyDescent="0.25">
      <c r="A28" s="29"/>
      <c r="B28" s="101" t="s">
        <v>28</v>
      </c>
      <c r="C28" s="102"/>
      <c r="D28" s="102"/>
      <c r="E28" s="102"/>
      <c r="F28" s="102"/>
      <c r="G28" s="103"/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f t="shared" ref="N28:N31" si="12">SUM(H28:M28)</f>
        <v>0</v>
      </c>
    </row>
    <row r="29" spans="1:14" x14ac:dyDescent="0.25">
      <c r="A29" s="29"/>
      <c r="B29" s="101" t="s">
        <v>26</v>
      </c>
      <c r="C29" s="102"/>
      <c r="D29" s="102"/>
      <c r="E29" s="102"/>
      <c r="F29" s="102"/>
      <c r="G29" s="103"/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f t="shared" si="12"/>
        <v>0</v>
      </c>
    </row>
    <row r="30" spans="1:14" x14ac:dyDescent="0.25">
      <c r="A30" s="29"/>
      <c r="B30" s="101" t="s">
        <v>27</v>
      </c>
      <c r="C30" s="102"/>
      <c r="D30" s="102"/>
      <c r="E30" s="102"/>
      <c r="F30" s="102"/>
      <c r="G30" s="103"/>
      <c r="H30" s="30">
        <v>9912</v>
      </c>
      <c r="I30" s="30">
        <v>2327.1999999999998</v>
      </c>
      <c r="J30" s="30">
        <v>0</v>
      </c>
      <c r="K30" s="30">
        <v>0</v>
      </c>
      <c r="L30" s="30">
        <v>0</v>
      </c>
      <c r="M30" s="30">
        <v>0</v>
      </c>
      <c r="N30" s="30">
        <f t="shared" si="12"/>
        <v>12239.2</v>
      </c>
    </row>
    <row r="31" spans="1:14" x14ac:dyDescent="0.25">
      <c r="A31" s="29"/>
      <c r="B31" s="101" t="s">
        <v>29</v>
      </c>
      <c r="C31" s="102"/>
      <c r="D31" s="102"/>
      <c r="E31" s="102"/>
      <c r="F31" s="102"/>
      <c r="G31" s="103"/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f t="shared" si="12"/>
        <v>0</v>
      </c>
    </row>
  </sheetData>
  <mergeCells count="30">
    <mergeCell ref="B13:G13"/>
    <mergeCell ref="B14:G14"/>
    <mergeCell ref="B15:G15"/>
    <mergeCell ref="B16:G16"/>
    <mergeCell ref="A2:N2"/>
    <mergeCell ref="H4:N4"/>
    <mergeCell ref="A4:A5"/>
    <mergeCell ref="B4:G5"/>
    <mergeCell ref="B6:G6"/>
    <mergeCell ref="B12:G12"/>
    <mergeCell ref="B7:G7"/>
    <mergeCell ref="B8:G8"/>
    <mergeCell ref="B9:G9"/>
    <mergeCell ref="B10:G10"/>
    <mergeCell ref="B11:G11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30:G30"/>
    <mergeCell ref="B31:G3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Раздел 1</vt:lpstr>
      <vt:lpstr>Раздел 2</vt:lpstr>
      <vt:lpstr>Раздел 3</vt:lpstr>
      <vt:lpstr>Раздел 4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Оксана Анатольевна Пинчик</cp:lastModifiedBy>
  <cp:lastPrinted>2025-05-15T01:24:05Z</cp:lastPrinted>
  <dcterms:created xsi:type="dcterms:W3CDTF">2024-09-05T03:13:39Z</dcterms:created>
  <dcterms:modified xsi:type="dcterms:W3CDTF">2025-05-19T22:42:15Z</dcterms:modified>
</cp:coreProperties>
</file>